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7770" activeTab="1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H20" i="1" l="1"/>
  <c r="J40" i="4" l="1"/>
  <c r="J39" i="4"/>
  <c r="J38" i="4"/>
  <c r="N37" i="4"/>
  <c r="M37" i="4"/>
  <c r="L37" i="4"/>
  <c r="K37" i="4"/>
  <c r="H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N23" i="4"/>
  <c r="M23" i="4"/>
  <c r="L23" i="4"/>
  <c r="L41" i="4" s="1"/>
  <c r="K23" i="4"/>
  <c r="H23" i="4"/>
  <c r="J22" i="4"/>
  <c r="J21" i="4"/>
  <c r="J20" i="4"/>
  <c r="H18" i="4"/>
  <c r="M41" i="4" l="1"/>
  <c r="J23" i="4"/>
  <c r="H41" i="4"/>
  <c r="K41" i="4"/>
  <c r="J42" i="4" s="1"/>
  <c r="N41" i="4"/>
  <c r="N43" i="4" s="1"/>
  <c r="J37" i="4"/>
  <c r="J41" i="4" s="1"/>
  <c r="J43" i="4" l="1"/>
  <c r="H34" i="1"/>
  <c r="H14" i="1" l="1"/>
</calcChain>
</file>

<file path=xl/sharedStrings.xml><?xml version="1.0" encoding="utf-8"?>
<sst xmlns="http://schemas.openxmlformats.org/spreadsheetml/2006/main" count="84" uniqueCount="49">
  <si>
    <t>СМЕТА</t>
  </si>
  <si>
    <t>№ п/п</t>
  </si>
  <si>
    <t>Наименование статей</t>
  </si>
  <si>
    <t>Сумма</t>
  </si>
  <si>
    <t>Поступления</t>
  </si>
  <si>
    <t>Расходы</t>
  </si>
  <si>
    <t>Фонд оплаты, включая НДФЛ</t>
  </si>
  <si>
    <t>Страховые взносы</t>
  </si>
  <si>
    <t>Приобретение оборудования, мебели, оргтехники</t>
  </si>
  <si>
    <t>Услуги связи, интернет</t>
  </si>
  <si>
    <t>Канцтовары</t>
  </si>
  <si>
    <t>Общие собрания, конференции, семинары, совещания и другие мероприятия</t>
  </si>
  <si>
    <t>Коммунальные услуги</t>
  </si>
  <si>
    <t>Охрана</t>
  </si>
  <si>
    <t>Транспортные</t>
  </si>
  <si>
    <t>Услуги банка</t>
  </si>
  <si>
    <t>ИТОГО поступлений</t>
  </si>
  <si>
    <t>ИТОГО расходов</t>
  </si>
  <si>
    <t>Взносы в НОСТРОЙ</t>
  </si>
  <si>
    <t>Ремонт, содержание помещений</t>
  </si>
  <si>
    <t>Директор                                                                         И.Н. Жданова</t>
  </si>
  <si>
    <t>Почтовые</t>
  </si>
  <si>
    <t>Налоги и сборы</t>
  </si>
  <si>
    <t>Прочие услуги (хозяйственные договоры)</t>
  </si>
  <si>
    <t>СРО "Союз Строителей Пермского края"</t>
  </si>
  <si>
    <t xml:space="preserve">_______________________Л.И. Смольников </t>
  </si>
  <si>
    <t>Печатная, рекламная продукция</t>
  </si>
  <si>
    <t xml:space="preserve">                Решением Общего собрания
                членов СРО "Союз строителей Пермского края" 
               Протокол №         от       
                                                                                                                                                                                              </t>
  </si>
  <si>
    <t>Командировочные расходы, обученние, повышение квалификации работников Союза</t>
  </si>
  <si>
    <t>Страхование</t>
  </si>
  <si>
    <r>
      <rPr>
        <b/>
        <sz val="12"/>
        <color indexed="8"/>
        <rFont val="Times New Roman"/>
        <family val="1"/>
        <charset val="204"/>
      </rPr>
      <t>Утверждена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</si>
  <si>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тыс. руб.</t>
  </si>
  <si>
    <t xml:space="preserve">Главный бухгалтер                                                            Н.Н.  Заварухина </t>
  </si>
  <si>
    <t>Прочие поступления</t>
  </si>
  <si>
    <t>ПРОЕКТ</t>
  </si>
  <si>
    <t>Всего расходов, связанных с персоналом</t>
  </si>
  <si>
    <t>Всего текущих расходов</t>
  </si>
  <si>
    <t>Резерв Совета, в том числе расходы на приоритетные направления</t>
  </si>
  <si>
    <t>на 2024 г.</t>
  </si>
  <si>
    <t xml:space="preserve">  Предоставить в 2024 г. Совету Союза право перераспределять средства между статьями расхода в пределах полученных доходов. Остаток средств на начало года направить на текущую деятельность Союза.</t>
  </si>
  <si>
    <t>Взносы</t>
  </si>
  <si>
    <t>Директор                                                                      О.В. Носкова</t>
  </si>
  <si>
    <t>Целевой взнос в НОСТРОЙ</t>
  </si>
  <si>
    <t>Резерв Совета</t>
  </si>
  <si>
    <t>на 2026 г.</t>
  </si>
  <si>
    <t xml:space="preserve">  Предоставить в 2026 г. Совету Союза право перераспределять средства между статьями расхода в пределах полученных доходов. Остаток средств на начало года направить на текущую деятельность Союза.</t>
  </si>
  <si>
    <t>НДФЛ</t>
  </si>
  <si>
    <t>Фонд платы труда  (без учета НДФЛ)</t>
  </si>
  <si>
    <t>Целевой взнос в целях популяризации строительной отрасли, поддержки ветеранов ,проведения конкурсов профессионального мастерства ("НАСТРОЙ","Лучший по профессии" ,"Строймастер" и  иных конкурсов ) и организации мероприятий в честь Дня строителя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</si>
</sst>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2" fontId="2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/>
    <xf numFmtId="2" fontId="5" fillId="0" borderId="0" xfId="0" applyNumberFormat="1" applyFont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25" workbookViewId="0">
      <selection activeCell="K15" sqref="K15"/>
    </sheetView>
  </sheetViews>
  <sheetFormatPr defaultRowHeight="15" x14ac:dyDescent="0.25"/>
  <cols>
    <col min="1" max="1" width="6.42578125" customWidth="1"/>
    <col min="2" max="2" width="7.5703125" customWidth="1"/>
    <col min="3" max="3" width="6.7109375" customWidth="1"/>
    <col min="4" max="4" width="6.140625" customWidth="1"/>
    <col min="5" max="5" width="5.5703125" customWidth="1"/>
    <col min="6" max="6" width="24.5703125" customWidth="1"/>
    <col min="7" max="7" width="0.85546875" hidden="1" customWidth="1"/>
    <col min="8" max="8" width="24.85546875" customWidth="1"/>
    <col min="9" max="9" width="9.85546875" customWidth="1"/>
    <col min="10" max="10" width="14.85546875" customWidth="1"/>
    <col min="11" max="11" width="9.42578125" bestFit="1" customWidth="1"/>
    <col min="12" max="14" width="10.42578125" bestFit="1" customWidth="1"/>
  </cols>
  <sheetData>
    <row r="1" spans="1:12" ht="50.25" customHeight="1" x14ac:dyDescent="0.25">
      <c r="A1" s="4"/>
      <c r="B1" s="4"/>
      <c r="C1" s="4"/>
      <c r="D1" s="4"/>
      <c r="E1" s="4"/>
      <c r="F1" s="4"/>
      <c r="G1" s="4"/>
      <c r="H1" s="39" t="s">
        <v>34</v>
      </c>
      <c r="I1" s="39"/>
      <c r="J1" s="4"/>
    </row>
    <row r="2" spans="1:12" ht="15.75" x14ac:dyDescent="0.25">
      <c r="A2" s="5"/>
      <c r="B2" s="5"/>
      <c r="C2" s="4"/>
      <c r="D2" s="4"/>
      <c r="E2" s="4"/>
      <c r="F2" s="4"/>
      <c r="G2" s="4"/>
      <c r="H2" s="40" t="s">
        <v>30</v>
      </c>
      <c r="I2" s="40"/>
      <c r="J2" s="4"/>
    </row>
    <row r="3" spans="1:12" ht="50.25" customHeight="1" x14ac:dyDescent="0.25">
      <c r="A3" s="4"/>
      <c r="B3" s="4"/>
      <c r="C3" s="4"/>
      <c r="D3" s="4"/>
      <c r="E3" s="4"/>
      <c r="F3" s="41" t="s">
        <v>27</v>
      </c>
      <c r="G3" s="41"/>
      <c r="H3" s="41"/>
      <c r="I3" s="41"/>
      <c r="J3" s="4"/>
    </row>
    <row r="4" spans="1:12" ht="16.5" customHeight="1" x14ac:dyDescent="0.25">
      <c r="A4" s="4"/>
      <c r="B4" s="4"/>
      <c r="C4" s="4"/>
      <c r="D4" s="4"/>
      <c r="E4" s="4"/>
      <c r="F4" s="42" t="s">
        <v>25</v>
      </c>
      <c r="G4" s="42"/>
      <c r="H4" s="42"/>
      <c r="I4" s="42"/>
      <c r="J4" s="4"/>
    </row>
    <row r="5" spans="1:12" ht="16.5" customHeight="1" x14ac:dyDescent="0.3">
      <c r="A5" s="4"/>
      <c r="B5" s="4"/>
      <c r="C5" s="4"/>
      <c r="D5" s="4"/>
      <c r="E5" s="4"/>
      <c r="F5" s="22"/>
      <c r="G5" s="22"/>
      <c r="H5" s="22"/>
      <c r="I5" s="22"/>
      <c r="J5" s="4"/>
    </row>
    <row r="6" spans="1:12" ht="16.5" customHeight="1" x14ac:dyDescent="0.3">
      <c r="A6" s="4"/>
      <c r="B6" s="4"/>
      <c r="C6" s="4"/>
      <c r="D6" s="4"/>
      <c r="E6" s="4"/>
      <c r="F6" s="22"/>
      <c r="G6" s="22"/>
      <c r="H6" s="22"/>
      <c r="I6" s="22"/>
      <c r="J6" s="4"/>
    </row>
    <row r="7" spans="1:12" ht="13.5" customHeight="1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</row>
    <row r="8" spans="1:12" ht="12.75" customHeight="1" x14ac:dyDescent="0.25">
      <c r="A8" s="43" t="s">
        <v>24</v>
      </c>
      <c r="B8" s="43"/>
      <c r="C8" s="43"/>
      <c r="D8" s="43"/>
      <c r="E8" s="43"/>
      <c r="F8" s="43"/>
      <c r="G8" s="43"/>
      <c r="H8" s="43"/>
      <c r="I8" s="43"/>
      <c r="J8" s="43"/>
    </row>
    <row r="9" spans="1:12" ht="15.75" x14ac:dyDescent="0.25">
      <c r="A9" s="44" t="s">
        <v>38</v>
      </c>
      <c r="B9" s="44"/>
      <c r="C9" s="44"/>
      <c r="D9" s="44"/>
      <c r="E9" s="44"/>
      <c r="F9" s="44"/>
      <c r="G9" s="44"/>
      <c r="H9" s="44"/>
      <c r="I9" s="44"/>
      <c r="J9" s="44"/>
    </row>
    <row r="10" spans="1:12" s="19" customFormat="1" ht="15.6" x14ac:dyDescent="0.3">
      <c r="A10" s="24"/>
      <c r="B10" s="24"/>
      <c r="C10" s="24"/>
      <c r="D10" s="24"/>
      <c r="E10" s="24"/>
      <c r="F10" s="24"/>
      <c r="G10" s="24"/>
      <c r="H10" s="24"/>
      <c r="J10" s="6"/>
    </row>
    <row r="11" spans="1:12" s="19" customFormat="1" ht="15.75" x14ac:dyDescent="0.25">
      <c r="A11" s="24"/>
      <c r="B11" s="24"/>
      <c r="C11" s="24"/>
      <c r="D11" s="24"/>
      <c r="E11" s="24"/>
      <c r="F11" s="24"/>
      <c r="G11" s="24"/>
      <c r="H11" s="24"/>
      <c r="I11" s="24" t="s">
        <v>31</v>
      </c>
      <c r="J11" s="6"/>
    </row>
    <row r="12" spans="1:12" ht="15.75" x14ac:dyDescent="0.25">
      <c r="A12" s="45" t="s">
        <v>1</v>
      </c>
      <c r="B12" s="46" t="s">
        <v>2</v>
      </c>
      <c r="C12" s="46"/>
      <c r="D12" s="46"/>
      <c r="E12" s="46"/>
      <c r="F12" s="46"/>
      <c r="G12" s="46"/>
      <c r="H12" s="46" t="s">
        <v>3</v>
      </c>
      <c r="I12" s="46"/>
      <c r="J12" s="4"/>
      <c r="L12" s="2"/>
    </row>
    <row r="13" spans="1:12" ht="15.75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"/>
      <c r="K13" s="1"/>
    </row>
    <row r="14" spans="1:12" ht="15.75" x14ac:dyDescent="0.25">
      <c r="A14" s="7"/>
      <c r="B14" s="47" t="s">
        <v>4</v>
      </c>
      <c r="C14" s="47"/>
      <c r="D14" s="47"/>
      <c r="E14" s="47"/>
      <c r="F14" s="47"/>
      <c r="G14" s="47"/>
      <c r="H14" s="47"/>
      <c r="I14" s="47"/>
      <c r="J14" s="4"/>
    </row>
    <row r="15" spans="1:12" ht="15.75" x14ac:dyDescent="0.25">
      <c r="A15" s="23">
        <v>1</v>
      </c>
      <c r="B15" s="37" t="s">
        <v>40</v>
      </c>
      <c r="C15" s="37"/>
      <c r="D15" s="37"/>
      <c r="E15" s="37"/>
      <c r="F15" s="37"/>
      <c r="G15" s="9"/>
      <c r="H15" s="38">
        <v>13010</v>
      </c>
      <c r="I15" s="38"/>
      <c r="J15" s="4"/>
    </row>
    <row r="16" spans="1:12" ht="15.75" x14ac:dyDescent="0.25">
      <c r="A16" s="23">
        <v>2</v>
      </c>
      <c r="B16" s="53" t="s">
        <v>33</v>
      </c>
      <c r="C16" s="54"/>
      <c r="D16" s="54"/>
      <c r="E16" s="54"/>
      <c r="F16" s="55"/>
      <c r="G16" s="9"/>
      <c r="H16" s="56">
        <v>2941.3</v>
      </c>
      <c r="I16" s="57"/>
      <c r="J16" s="4"/>
    </row>
    <row r="17" spans="1:14" ht="15.6" x14ac:dyDescent="0.3">
      <c r="A17" s="23"/>
      <c r="B17" s="58"/>
      <c r="C17" s="59"/>
      <c r="D17" s="59"/>
      <c r="E17" s="59"/>
      <c r="F17" s="60"/>
      <c r="G17" s="9"/>
      <c r="H17" s="56"/>
      <c r="I17" s="57"/>
      <c r="J17" s="4"/>
    </row>
    <row r="18" spans="1:14" ht="15.75" x14ac:dyDescent="0.25">
      <c r="A18" s="7"/>
      <c r="B18" s="61" t="s">
        <v>16</v>
      </c>
      <c r="C18" s="61"/>
      <c r="D18" s="61"/>
      <c r="E18" s="61"/>
      <c r="F18" s="61"/>
      <c r="G18" s="7"/>
      <c r="H18" s="62">
        <f>SUM(H15:H16)</f>
        <v>15951.3</v>
      </c>
      <c r="I18" s="62"/>
      <c r="J18" s="4"/>
    </row>
    <row r="19" spans="1:14" ht="15.75" x14ac:dyDescent="0.25">
      <c r="A19" s="7"/>
      <c r="B19" s="47" t="s">
        <v>5</v>
      </c>
      <c r="C19" s="47"/>
      <c r="D19" s="47"/>
      <c r="E19" s="47"/>
      <c r="F19" s="47"/>
      <c r="G19" s="47"/>
      <c r="H19" s="47"/>
      <c r="I19" s="47"/>
      <c r="J19" s="4"/>
    </row>
    <row r="20" spans="1:14" ht="15.75" x14ac:dyDescent="0.25">
      <c r="A20" s="23">
        <v>1</v>
      </c>
      <c r="B20" s="37" t="s">
        <v>6</v>
      </c>
      <c r="C20" s="37"/>
      <c r="D20" s="37"/>
      <c r="E20" s="37"/>
      <c r="F20" s="37"/>
      <c r="G20" s="7"/>
      <c r="H20" s="51">
        <v>7817</v>
      </c>
      <c r="I20" s="52"/>
      <c r="J20" s="7">
        <f>K20+L20+M20+N20</f>
        <v>7816612</v>
      </c>
      <c r="K20" s="26">
        <v>1242803</v>
      </c>
      <c r="L20" s="26">
        <v>2328203</v>
      </c>
      <c r="M20" s="26">
        <v>1842803</v>
      </c>
      <c r="N20" s="26">
        <v>2402803</v>
      </c>
    </row>
    <row r="21" spans="1:14" ht="15.75" x14ac:dyDescent="0.25">
      <c r="A21" s="23">
        <v>2</v>
      </c>
      <c r="B21" s="37" t="s">
        <v>7</v>
      </c>
      <c r="C21" s="37"/>
      <c r="D21" s="37"/>
      <c r="E21" s="37"/>
      <c r="F21" s="37"/>
      <c r="G21" s="7"/>
      <c r="H21" s="51">
        <v>2581</v>
      </c>
      <c r="I21" s="52"/>
      <c r="J21" s="7">
        <f>K21+L21+M21+N21</f>
        <v>2581747</v>
      </c>
      <c r="K21" s="26">
        <v>595583</v>
      </c>
      <c r="L21" s="26">
        <v>703117</v>
      </c>
      <c r="M21" s="26">
        <v>556527</v>
      </c>
      <c r="N21" s="26">
        <v>726520</v>
      </c>
    </row>
    <row r="22" spans="1:14" ht="30.75" customHeight="1" x14ac:dyDescent="0.25">
      <c r="A22" s="10">
        <v>3</v>
      </c>
      <c r="B22" s="48" t="s">
        <v>28</v>
      </c>
      <c r="C22" s="49"/>
      <c r="D22" s="49"/>
      <c r="E22" s="49"/>
      <c r="F22" s="50"/>
      <c r="G22" s="7"/>
      <c r="H22" s="51">
        <v>171.5</v>
      </c>
      <c r="I22" s="52"/>
      <c r="J22" s="7">
        <f>K22+L22+M22</f>
        <v>172091</v>
      </c>
      <c r="K22" s="26">
        <v>75831</v>
      </c>
      <c r="L22" s="26">
        <v>21260</v>
      </c>
      <c r="M22" s="26">
        <v>75000</v>
      </c>
      <c r="N22" s="26"/>
    </row>
    <row r="23" spans="1:14" ht="30.75" customHeight="1" x14ac:dyDescent="0.25">
      <c r="A23" s="12"/>
      <c r="B23" s="63" t="s">
        <v>35</v>
      </c>
      <c r="C23" s="63"/>
      <c r="D23" s="63"/>
      <c r="E23" s="63"/>
      <c r="F23" s="63"/>
      <c r="G23" s="20"/>
      <c r="H23" s="62">
        <f>H20+H21+H22</f>
        <v>10569.5</v>
      </c>
      <c r="I23" s="62"/>
      <c r="J23" s="32">
        <f>SUM(J20:J22)</f>
        <v>10570450</v>
      </c>
      <c r="K23" s="26">
        <f>SUM(K20:K22)</f>
        <v>1914217</v>
      </c>
      <c r="L23" s="26">
        <f>SUM(L20:L22)</f>
        <v>3052580</v>
      </c>
      <c r="M23" s="26">
        <f>SUM(M20:M22)</f>
        <v>2474330</v>
      </c>
      <c r="N23" s="26">
        <f>SUM(N20:N22)</f>
        <v>3129323</v>
      </c>
    </row>
    <row r="24" spans="1:14" ht="33" customHeight="1" x14ac:dyDescent="0.25">
      <c r="A24" s="23">
        <v>4</v>
      </c>
      <c r="B24" s="64" t="s">
        <v>8</v>
      </c>
      <c r="C24" s="65"/>
      <c r="D24" s="65"/>
      <c r="E24" s="65"/>
      <c r="F24" s="66"/>
      <c r="G24" s="7"/>
      <c r="H24" s="51">
        <v>90</v>
      </c>
      <c r="I24" s="52"/>
      <c r="J24" s="29">
        <f t="shared" ref="J24:J36" si="0">K24+L24+M24+N24</f>
        <v>90000</v>
      </c>
      <c r="K24" s="28"/>
      <c r="L24" s="28">
        <v>30000</v>
      </c>
      <c r="M24" s="28">
        <v>30000</v>
      </c>
      <c r="N24" s="28">
        <v>30000</v>
      </c>
    </row>
    <row r="25" spans="1:14" ht="15.75" x14ac:dyDescent="0.25">
      <c r="A25" s="11">
        <v>5</v>
      </c>
      <c r="B25" s="67" t="s">
        <v>9</v>
      </c>
      <c r="C25" s="67"/>
      <c r="D25" s="67"/>
      <c r="E25" s="67"/>
      <c r="F25" s="67"/>
      <c r="G25" s="7">
        <v>12</v>
      </c>
      <c r="H25" s="68">
        <v>94</v>
      </c>
      <c r="I25" s="68"/>
      <c r="J25" s="29">
        <f t="shared" si="0"/>
        <v>94000</v>
      </c>
      <c r="K25" s="28">
        <v>23000</v>
      </c>
      <c r="L25" s="28">
        <v>23000</v>
      </c>
      <c r="M25" s="28">
        <v>24000</v>
      </c>
      <c r="N25" s="28">
        <v>24000</v>
      </c>
    </row>
    <row r="26" spans="1:14" ht="15.75" x14ac:dyDescent="0.25">
      <c r="A26" s="11">
        <v>6</v>
      </c>
      <c r="B26" s="67" t="s">
        <v>19</v>
      </c>
      <c r="C26" s="67"/>
      <c r="D26" s="67"/>
      <c r="E26" s="67"/>
      <c r="F26" s="67"/>
      <c r="G26" s="7"/>
      <c r="H26" s="69">
        <v>58</v>
      </c>
      <c r="I26" s="69"/>
      <c r="J26" s="29">
        <f t="shared" si="0"/>
        <v>58392</v>
      </c>
      <c r="K26" s="28">
        <v>5328</v>
      </c>
      <c r="L26" s="28">
        <v>18688</v>
      </c>
      <c r="M26" s="28">
        <v>18688</v>
      </c>
      <c r="N26" s="28">
        <v>15688</v>
      </c>
    </row>
    <row r="27" spans="1:14" ht="15.75" x14ac:dyDescent="0.25">
      <c r="A27" s="11">
        <v>7</v>
      </c>
      <c r="B27" s="67" t="s">
        <v>10</v>
      </c>
      <c r="C27" s="67"/>
      <c r="D27" s="67"/>
      <c r="E27" s="67"/>
      <c r="F27" s="67"/>
      <c r="G27" s="7"/>
      <c r="H27" s="68">
        <v>42.9</v>
      </c>
      <c r="I27" s="68"/>
      <c r="J27" s="29">
        <f t="shared" si="0"/>
        <v>42900</v>
      </c>
      <c r="K27" s="28">
        <v>19900</v>
      </c>
      <c r="L27" s="28">
        <v>6000</v>
      </c>
      <c r="M27" s="28">
        <v>6000</v>
      </c>
      <c r="N27" s="28">
        <v>11000</v>
      </c>
    </row>
    <row r="28" spans="1:14" ht="30" customHeight="1" x14ac:dyDescent="0.25">
      <c r="A28" s="11">
        <v>8</v>
      </c>
      <c r="B28" s="70" t="s">
        <v>11</v>
      </c>
      <c r="C28" s="70"/>
      <c r="D28" s="70"/>
      <c r="E28" s="70"/>
      <c r="F28" s="70"/>
      <c r="G28" s="7"/>
      <c r="H28" s="68">
        <v>203</v>
      </c>
      <c r="I28" s="68"/>
      <c r="J28" s="29">
        <f t="shared" si="0"/>
        <v>203000</v>
      </c>
      <c r="K28" s="30"/>
      <c r="L28" s="28">
        <v>103000</v>
      </c>
      <c r="M28" s="28">
        <v>100000</v>
      </c>
      <c r="N28" s="28"/>
    </row>
    <row r="29" spans="1:14" ht="15.75" x14ac:dyDescent="0.25">
      <c r="A29" s="11">
        <v>9</v>
      </c>
      <c r="B29" s="67" t="s">
        <v>12</v>
      </c>
      <c r="C29" s="67"/>
      <c r="D29" s="67"/>
      <c r="E29" s="67"/>
      <c r="F29" s="67"/>
      <c r="G29" s="7"/>
      <c r="H29" s="68">
        <v>356</v>
      </c>
      <c r="I29" s="68"/>
      <c r="J29" s="29">
        <f t="shared" si="0"/>
        <v>355754</v>
      </c>
      <c r="K29" s="30">
        <v>99487</v>
      </c>
      <c r="L29" s="28">
        <v>95387</v>
      </c>
      <c r="M29" s="28">
        <v>63440</v>
      </c>
      <c r="N29" s="28">
        <v>97440</v>
      </c>
    </row>
    <row r="30" spans="1:14" ht="15.75" x14ac:dyDescent="0.25">
      <c r="A30" s="11">
        <v>10</v>
      </c>
      <c r="B30" s="67" t="s">
        <v>13</v>
      </c>
      <c r="C30" s="67"/>
      <c r="D30" s="67"/>
      <c r="E30" s="67"/>
      <c r="F30" s="67"/>
      <c r="G30" s="7"/>
      <c r="H30" s="68">
        <v>20</v>
      </c>
      <c r="I30" s="68"/>
      <c r="J30" s="4">
        <f t="shared" si="0"/>
        <v>19500</v>
      </c>
      <c r="K30" s="30">
        <v>4500</v>
      </c>
      <c r="L30" s="28">
        <v>5000</v>
      </c>
      <c r="M30" s="28">
        <v>5000</v>
      </c>
      <c r="N30" s="28">
        <v>5000</v>
      </c>
    </row>
    <row r="31" spans="1:14" ht="15.75" x14ac:dyDescent="0.25">
      <c r="A31" s="11">
        <v>11</v>
      </c>
      <c r="B31" s="67" t="s">
        <v>14</v>
      </c>
      <c r="C31" s="67"/>
      <c r="D31" s="67"/>
      <c r="E31" s="67"/>
      <c r="F31" s="67"/>
      <c r="G31" s="7"/>
      <c r="H31" s="68">
        <v>22</v>
      </c>
      <c r="I31" s="68"/>
      <c r="J31" s="4">
        <f t="shared" si="0"/>
        <v>22750</v>
      </c>
      <c r="K31" s="30">
        <v>4000</v>
      </c>
      <c r="L31" s="28">
        <v>6250</v>
      </c>
      <c r="M31" s="28">
        <v>6250</v>
      </c>
      <c r="N31" s="28">
        <v>6250</v>
      </c>
    </row>
    <row r="32" spans="1:14" ht="15.75" x14ac:dyDescent="0.25">
      <c r="A32" s="11">
        <v>12</v>
      </c>
      <c r="B32" s="70" t="s">
        <v>21</v>
      </c>
      <c r="C32" s="70"/>
      <c r="D32" s="70"/>
      <c r="E32" s="70"/>
      <c r="F32" s="70"/>
      <c r="G32" s="12"/>
      <c r="H32" s="71">
        <v>12</v>
      </c>
      <c r="I32" s="71"/>
      <c r="J32" s="4">
        <f t="shared" si="0"/>
        <v>12000</v>
      </c>
      <c r="K32" s="30">
        <v>3000</v>
      </c>
      <c r="L32" s="28">
        <v>3000</v>
      </c>
      <c r="M32" s="28">
        <v>3000</v>
      </c>
      <c r="N32" s="28">
        <v>3000</v>
      </c>
    </row>
    <row r="33" spans="1:14" ht="15.75" x14ac:dyDescent="0.25">
      <c r="A33" s="11">
        <v>13</v>
      </c>
      <c r="B33" s="67" t="s">
        <v>15</v>
      </c>
      <c r="C33" s="67"/>
      <c r="D33" s="67"/>
      <c r="E33" s="67"/>
      <c r="F33" s="67"/>
      <c r="G33" s="7"/>
      <c r="H33" s="68">
        <v>48</v>
      </c>
      <c r="I33" s="68"/>
      <c r="J33" s="4">
        <f t="shared" si="0"/>
        <v>47500</v>
      </c>
      <c r="K33" s="30">
        <v>7500</v>
      </c>
      <c r="L33" s="28">
        <v>10000</v>
      </c>
      <c r="M33" s="28">
        <v>15000</v>
      </c>
      <c r="N33" s="28">
        <v>15000</v>
      </c>
    </row>
    <row r="34" spans="1:14" ht="15.75" x14ac:dyDescent="0.25">
      <c r="A34" s="11">
        <v>14</v>
      </c>
      <c r="B34" s="67" t="s">
        <v>22</v>
      </c>
      <c r="C34" s="67"/>
      <c r="D34" s="67"/>
      <c r="E34" s="67"/>
      <c r="F34" s="67"/>
      <c r="G34" s="7"/>
      <c r="H34" s="38">
        <v>216</v>
      </c>
      <c r="I34" s="38"/>
      <c r="J34" s="4">
        <f t="shared" si="0"/>
        <v>214955</v>
      </c>
      <c r="K34" s="30">
        <v>50228</v>
      </c>
      <c r="L34" s="28">
        <v>54702</v>
      </c>
      <c r="M34" s="28">
        <v>54907</v>
      </c>
      <c r="N34" s="28">
        <v>55118</v>
      </c>
    </row>
    <row r="35" spans="1:14" ht="15.75" x14ac:dyDescent="0.25">
      <c r="A35" s="11">
        <v>15</v>
      </c>
      <c r="B35" s="70" t="s">
        <v>23</v>
      </c>
      <c r="C35" s="70"/>
      <c r="D35" s="70"/>
      <c r="E35" s="70"/>
      <c r="F35" s="70"/>
      <c r="G35" s="7"/>
      <c r="H35" s="56">
        <v>740</v>
      </c>
      <c r="I35" s="57"/>
      <c r="J35" s="4">
        <f t="shared" si="0"/>
        <v>740297</v>
      </c>
      <c r="K35" s="30">
        <v>217327</v>
      </c>
      <c r="L35" s="28">
        <v>136260</v>
      </c>
      <c r="M35" s="28">
        <v>234855</v>
      </c>
      <c r="N35" s="28">
        <v>151855</v>
      </c>
    </row>
    <row r="36" spans="1:14" ht="15.75" x14ac:dyDescent="0.25">
      <c r="A36" s="23">
        <v>16</v>
      </c>
      <c r="B36" s="37" t="s">
        <v>26</v>
      </c>
      <c r="C36" s="37"/>
      <c r="D36" s="37"/>
      <c r="E36" s="37"/>
      <c r="F36" s="37"/>
      <c r="G36" s="7"/>
      <c r="H36" s="56">
        <v>125</v>
      </c>
      <c r="I36" s="57"/>
      <c r="J36" s="29">
        <f t="shared" si="0"/>
        <v>125000</v>
      </c>
      <c r="L36" s="28"/>
      <c r="M36" s="28">
        <v>50000</v>
      </c>
      <c r="N36" s="28">
        <v>75000</v>
      </c>
    </row>
    <row r="37" spans="1:14" ht="15.75" x14ac:dyDescent="0.25">
      <c r="A37" s="23"/>
      <c r="B37" s="72" t="s">
        <v>36</v>
      </c>
      <c r="C37" s="73"/>
      <c r="D37" s="73"/>
      <c r="E37" s="73"/>
      <c r="F37" s="74"/>
      <c r="G37" s="20"/>
      <c r="H37" s="75">
        <f>SUM(H24:H36)</f>
        <v>2026.9</v>
      </c>
      <c r="I37" s="76"/>
      <c r="J37" s="27">
        <f>SUM(J24:J36)</f>
        <v>2026048</v>
      </c>
      <c r="K37" s="31">
        <f>SUM(K24:K36)</f>
        <v>434270</v>
      </c>
      <c r="L37" s="31">
        <f>SUM(L24:L36)</f>
        <v>491287</v>
      </c>
      <c r="M37" s="31">
        <f>SUM(M24:M36)</f>
        <v>611140</v>
      </c>
      <c r="N37" s="31">
        <f>SUM(N24:N36)</f>
        <v>489351</v>
      </c>
    </row>
    <row r="38" spans="1:14" ht="15.75" x14ac:dyDescent="0.25">
      <c r="A38" s="23">
        <v>17</v>
      </c>
      <c r="B38" s="78" t="s">
        <v>18</v>
      </c>
      <c r="C38" s="79"/>
      <c r="D38" s="79"/>
      <c r="E38" s="79"/>
      <c r="F38" s="80"/>
      <c r="G38" s="7"/>
      <c r="H38" s="56">
        <v>1360.9</v>
      </c>
      <c r="I38" s="57"/>
      <c r="J38" s="29">
        <f>K38+L38+M38+N38</f>
        <v>1360900</v>
      </c>
      <c r="K38" s="30">
        <v>300900</v>
      </c>
      <c r="L38" s="28">
        <v>352000</v>
      </c>
      <c r="M38" s="28">
        <v>354000</v>
      </c>
      <c r="N38" s="28">
        <v>354000</v>
      </c>
    </row>
    <row r="39" spans="1:14" ht="15.75" x14ac:dyDescent="0.25">
      <c r="A39" s="23">
        <v>18</v>
      </c>
      <c r="B39" s="53" t="s">
        <v>29</v>
      </c>
      <c r="C39" s="54"/>
      <c r="D39" s="54"/>
      <c r="E39" s="54"/>
      <c r="F39" s="55"/>
      <c r="G39" s="7"/>
      <c r="H39" s="56">
        <v>350</v>
      </c>
      <c r="I39" s="57"/>
      <c r="J39" s="4">
        <f>K39+L39+M39+N39</f>
        <v>350000</v>
      </c>
      <c r="K39" s="30">
        <v>87500</v>
      </c>
      <c r="L39" s="28">
        <v>87500</v>
      </c>
      <c r="M39" s="28">
        <v>87500</v>
      </c>
      <c r="N39" s="28">
        <v>87500</v>
      </c>
    </row>
    <row r="40" spans="1:14" ht="39" customHeight="1" x14ac:dyDescent="0.25">
      <c r="A40" s="23">
        <v>19</v>
      </c>
      <c r="B40" s="48" t="s">
        <v>37</v>
      </c>
      <c r="C40" s="49"/>
      <c r="D40" s="49"/>
      <c r="E40" s="49"/>
      <c r="F40" s="50"/>
      <c r="G40" s="7"/>
      <c r="H40" s="56">
        <v>1644</v>
      </c>
      <c r="I40" s="57"/>
      <c r="J40" s="4">
        <f>K40+L40+M40+N40</f>
        <v>1644000</v>
      </c>
      <c r="K40" s="30">
        <v>514000</v>
      </c>
      <c r="L40" s="28">
        <v>470000</v>
      </c>
      <c r="M40" s="28">
        <v>330000</v>
      </c>
      <c r="N40" s="28">
        <v>330000</v>
      </c>
    </row>
    <row r="41" spans="1:14" ht="17.25" customHeight="1" x14ac:dyDescent="0.25">
      <c r="A41" s="7"/>
      <c r="B41" s="61" t="s">
        <v>17</v>
      </c>
      <c r="C41" s="37"/>
      <c r="D41" s="37"/>
      <c r="E41" s="37"/>
      <c r="F41" s="37"/>
      <c r="G41" s="7"/>
      <c r="H41" s="75">
        <f>H23+H37+H38+H39+H40</f>
        <v>15951.3</v>
      </c>
      <c r="I41" s="76"/>
      <c r="J41" s="29">
        <f>J23+J37+J38+J39+J40</f>
        <v>15951398</v>
      </c>
      <c r="K41" s="16">
        <f>K23+K37+K38+K39+K40</f>
        <v>3250887</v>
      </c>
      <c r="L41" s="3">
        <f>L23+L37+L38+L39+L40</f>
        <v>4453367</v>
      </c>
      <c r="M41" s="28">
        <f>M23+M37+M38+M39+M40</f>
        <v>3856970</v>
      </c>
      <c r="N41" s="28">
        <f>N23+N37+N38+N39+N40</f>
        <v>4390174</v>
      </c>
    </row>
    <row r="42" spans="1:14" ht="15.6" x14ac:dyDescent="0.3">
      <c r="A42" s="13"/>
      <c r="B42" s="14"/>
      <c r="C42" s="14"/>
      <c r="D42" s="14"/>
      <c r="E42" s="14"/>
      <c r="F42" s="14"/>
      <c r="G42" s="13"/>
      <c r="H42" s="15"/>
      <c r="I42" s="15"/>
      <c r="J42" s="21">
        <f>K41+L41+M41+N41</f>
        <v>15951398</v>
      </c>
      <c r="K42" s="16"/>
      <c r="N42" s="28">
        <v>4390174</v>
      </c>
    </row>
    <row r="43" spans="1:14" ht="15.75" x14ac:dyDescent="0.25">
      <c r="A43" s="41" t="s">
        <v>39</v>
      </c>
      <c r="B43" s="41"/>
      <c r="C43" s="41"/>
      <c r="D43" s="41"/>
      <c r="E43" s="41"/>
      <c r="F43" s="41"/>
      <c r="G43" s="41"/>
      <c r="H43" s="41"/>
      <c r="I43" s="41"/>
      <c r="J43" s="29">
        <f>J41-J42</f>
        <v>0</v>
      </c>
      <c r="N43" s="28">
        <f>N42-N41</f>
        <v>0</v>
      </c>
    </row>
    <row r="44" spans="1:14" ht="36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"/>
    </row>
    <row r="45" spans="1:14" ht="15" hidden="1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"/>
    </row>
    <row r="46" spans="1:14" ht="15.6" hidden="1" x14ac:dyDescent="0.3">
      <c r="A46" s="81"/>
      <c r="B46" s="81"/>
      <c r="C46" s="81"/>
      <c r="D46" s="81"/>
      <c r="E46" s="81"/>
      <c r="F46" s="81"/>
      <c r="G46" s="81"/>
      <c r="H46" s="81"/>
      <c r="I46" s="81"/>
      <c r="J46" s="4"/>
    </row>
    <row r="47" spans="1:14" ht="15.6" hidden="1" x14ac:dyDescent="0.3">
      <c r="A47" s="81"/>
      <c r="B47" s="81"/>
      <c r="C47" s="81"/>
      <c r="D47" s="81"/>
      <c r="E47" s="81"/>
      <c r="F47" s="81"/>
      <c r="G47" s="81"/>
      <c r="H47" s="81"/>
      <c r="I47" s="81"/>
      <c r="J47" s="4"/>
    </row>
    <row r="48" spans="1:14" ht="15.6" hidden="1" x14ac:dyDescent="0.3">
      <c r="A48" s="81"/>
      <c r="B48" s="81"/>
      <c r="C48" s="81"/>
      <c r="D48" s="81"/>
      <c r="E48" s="81"/>
      <c r="F48" s="81"/>
      <c r="G48" s="81"/>
      <c r="H48" s="81"/>
      <c r="I48" s="81"/>
      <c r="J48" s="4"/>
    </row>
    <row r="49" spans="1:10" ht="15.6" hidden="1" x14ac:dyDescent="0.3">
      <c r="A49" s="81"/>
      <c r="B49" s="81"/>
      <c r="C49" s="81"/>
      <c r="D49" s="81"/>
      <c r="E49" s="81"/>
      <c r="F49" s="81"/>
      <c r="G49" s="81"/>
      <c r="H49" s="81"/>
      <c r="I49" s="81"/>
      <c r="J49" s="4"/>
    </row>
    <row r="50" spans="1:10" ht="15.6" hidden="1" x14ac:dyDescent="0.3">
      <c r="A50" s="81"/>
      <c r="B50" s="81"/>
      <c r="C50" s="81"/>
      <c r="D50" s="81"/>
      <c r="E50" s="81"/>
      <c r="F50" s="81"/>
      <c r="G50" s="81"/>
      <c r="H50" s="81"/>
      <c r="I50" s="81"/>
      <c r="J50" s="4"/>
    </row>
    <row r="51" spans="1:10" ht="24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4"/>
    </row>
    <row r="52" spans="1:10" ht="15.6" x14ac:dyDescent="0.3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15.75" x14ac:dyDescent="0.25">
      <c r="A53" s="4"/>
      <c r="B53" s="77" t="s">
        <v>20</v>
      </c>
      <c r="C53" s="77"/>
      <c r="D53" s="77"/>
      <c r="E53" s="77"/>
      <c r="F53" s="77"/>
      <c r="G53" s="77"/>
      <c r="H53" s="77"/>
      <c r="I53" s="77"/>
      <c r="J53" s="4"/>
    </row>
    <row r="54" spans="1:10" ht="25.5" customHeight="1" x14ac:dyDescent="0.3">
      <c r="A54" s="4"/>
      <c r="B54" s="25"/>
      <c r="C54" s="25"/>
      <c r="D54" s="25"/>
      <c r="E54" s="25"/>
      <c r="F54" s="25"/>
      <c r="G54" s="25"/>
      <c r="H54" s="25"/>
      <c r="I54" s="25"/>
      <c r="J54" s="4"/>
    </row>
    <row r="55" spans="1:10" ht="15.75" x14ac:dyDescent="0.25">
      <c r="A55" s="4"/>
      <c r="B55" s="77" t="s">
        <v>32</v>
      </c>
      <c r="C55" s="77"/>
      <c r="D55" s="77"/>
      <c r="E55" s="77"/>
      <c r="F55" s="77"/>
      <c r="G55" s="77"/>
      <c r="H55" s="77"/>
      <c r="I55" s="77"/>
      <c r="J55" s="4"/>
    </row>
    <row r="56" spans="1:10" ht="15.6" x14ac:dyDescent="0.3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5.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</sheetData>
  <mergeCells count="68">
    <mergeCell ref="B55:I55"/>
    <mergeCell ref="B38:F38"/>
    <mergeCell ref="H38:I38"/>
    <mergeCell ref="B39:F39"/>
    <mergeCell ref="H39:I39"/>
    <mergeCell ref="B40:F40"/>
    <mergeCell ref="H40:I40"/>
    <mergeCell ref="B41:F41"/>
    <mergeCell ref="H41:I41"/>
    <mergeCell ref="A43:I45"/>
    <mergeCell ref="A46:I51"/>
    <mergeCell ref="B53:I53"/>
    <mergeCell ref="B35:F35"/>
    <mergeCell ref="H35:I35"/>
    <mergeCell ref="B36:F36"/>
    <mergeCell ref="H36:I36"/>
    <mergeCell ref="B37:F37"/>
    <mergeCell ref="H37:I37"/>
    <mergeCell ref="B32:F32"/>
    <mergeCell ref="H32:I32"/>
    <mergeCell ref="B33:F33"/>
    <mergeCell ref="H33:I33"/>
    <mergeCell ref="B34:F34"/>
    <mergeCell ref="H34:I34"/>
    <mergeCell ref="B29:F29"/>
    <mergeCell ref="H29:I29"/>
    <mergeCell ref="B30:F30"/>
    <mergeCell ref="H30:I30"/>
    <mergeCell ref="B31:F31"/>
    <mergeCell ref="H31:I31"/>
    <mergeCell ref="B26:F26"/>
    <mergeCell ref="H26:I26"/>
    <mergeCell ref="B27:F27"/>
    <mergeCell ref="H27:I27"/>
    <mergeCell ref="B28:F28"/>
    <mergeCell ref="H28:I28"/>
    <mergeCell ref="B23:F23"/>
    <mergeCell ref="H23:I23"/>
    <mergeCell ref="B24:F24"/>
    <mergeCell ref="H24:I24"/>
    <mergeCell ref="B25:F25"/>
    <mergeCell ref="H25:I25"/>
    <mergeCell ref="B22:F22"/>
    <mergeCell ref="H22:I22"/>
    <mergeCell ref="B16:F16"/>
    <mergeCell ref="H16:I16"/>
    <mergeCell ref="B17:F17"/>
    <mergeCell ref="H17:I17"/>
    <mergeCell ref="B18:F18"/>
    <mergeCell ref="H18:I18"/>
    <mergeCell ref="B19:I19"/>
    <mergeCell ref="B20:F20"/>
    <mergeCell ref="H20:I20"/>
    <mergeCell ref="B21:F21"/>
    <mergeCell ref="H21:I21"/>
    <mergeCell ref="B15:F15"/>
    <mergeCell ref="H15:I15"/>
    <mergeCell ref="H1:I1"/>
    <mergeCell ref="H2:I2"/>
    <mergeCell ref="F3:I3"/>
    <mergeCell ref="F4:I4"/>
    <mergeCell ref="A7:J7"/>
    <mergeCell ref="A8:J8"/>
    <mergeCell ref="A9:J9"/>
    <mergeCell ref="A12:A13"/>
    <mergeCell ref="B12:G13"/>
    <mergeCell ref="H12:I13"/>
    <mergeCell ref="B14:I14"/>
  </mergeCells>
  <pageMargins left="0.70866141732283472" right="0.70866141732283472" top="0.35433070866141736" bottom="0.70866141732283472" header="0.31496062992125984" footer="0.31496062992125984"/>
  <pageSetup paperSize="9" scale="7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16" workbookViewId="0">
      <selection activeCell="L34" sqref="L33:L34"/>
    </sheetView>
  </sheetViews>
  <sheetFormatPr defaultRowHeight="15" x14ac:dyDescent="0.25"/>
  <cols>
    <col min="1" max="1" width="6.42578125" customWidth="1"/>
    <col min="2" max="2" width="7.5703125" customWidth="1"/>
    <col min="3" max="3" width="6.7109375" customWidth="1"/>
    <col min="4" max="4" width="6.140625" customWidth="1"/>
    <col min="5" max="5" width="5.5703125" customWidth="1"/>
    <col min="6" max="6" width="24.5703125" customWidth="1"/>
    <col min="7" max="7" width="0.85546875" hidden="1" customWidth="1"/>
    <col min="8" max="8" width="24.85546875" customWidth="1"/>
    <col min="9" max="9" width="9.85546875" customWidth="1"/>
  </cols>
  <sheetData>
    <row r="1" spans="1:9" ht="26.25" customHeight="1" x14ac:dyDescent="0.25">
      <c r="A1" s="4"/>
      <c r="B1" s="4"/>
      <c r="C1" s="4"/>
      <c r="D1" s="4"/>
      <c r="E1" s="4"/>
      <c r="F1" s="4"/>
      <c r="G1" s="4"/>
      <c r="H1" s="39" t="s">
        <v>34</v>
      </c>
      <c r="I1" s="39"/>
    </row>
    <row r="2" spans="1:9" ht="15.75" x14ac:dyDescent="0.25">
      <c r="A2" s="5"/>
      <c r="B2" s="5"/>
      <c r="C2" s="4"/>
      <c r="D2" s="4"/>
      <c r="E2" s="4"/>
      <c r="F2" s="4"/>
      <c r="G2" s="4"/>
      <c r="H2" s="40" t="s">
        <v>30</v>
      </c>
      <c r="I2" s="40"/>
    </row>
    <row r="3" spans="1:9" ht="50.25" customHeight="1" x14ac:dyDescent="0.25">
      <c r="A3" s="4"/>
      <c r="B3" s="4"/>
      <c r="C3" s="4"/>
      <c r="D3" s="4"/>
      <c r="E3" s="4"/>
      <c r="F3" s="41" t="s">
        <v>27</v>
      </c>
      <c r="G3" s="41"/>
      <c r="H3" s="41"/>
      <c r="I3" s="41"/>
    </row>
    <row r="4" spans="1:9" ht="16.5" customHeight="1" x14ac:dyDescent="0.25">
      <c r="A4" s="4"/>
      <c r="B4" s="4"/>
      <c r="C4" s="4"/>
      <c r="D4" s="4"/>
      <c r="E4" s="4"/>
      <c r="F4" s="42" t="s">
        <v>25</v>
      </c>
      <c r="G4" s="42"/>
      <c r="H4" s="42"/>
      <c r="I4" s="42"/>
    </row>
    <row r="5" spans="1:9" ht="13.5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</row>
    <row r="6" spans="1:9" ht="12.75" customHeight="1" x14ac:dyDescent="0.25">
      <c r="A6" s="43" t="s">
        <v>24</v>
      </c>
      <c r="B6" s="43"/>
      <c r="C6" s="43"/>
      <c r="D6" s="43"/>
      <c r="E6" s="43"/>
      <c r="F6" s="43"/>
      <c r="G6" s="43"/>
      <c r="H6" s="43"/>
      <c r="I6" s="43"/>
    </row>
    <row r="7" spans="1:9" ht="15.75" x14ac:dyDescent="0.25">
      <c r="A7" s="44" t="s">
        <v>44</v>
      </c>
      <c r="B7" s="44"/>
      <c r="C7" s="44"/>
      <c r="D7" s="44"/>
      <c r="E7" s="44"/>
      <c r="F7" s="44"/>
      <c r="G7" s="44"/>
      <c r="H7" s="44"/>
      <c r="I7" s="44"/>
    </row>
    <row r="8" spans="1:9" s="19" customFormat="1" ht="15.75" x14ac:dyDescent="0.25">
      <c r="A8" s="18"/>
      <c r="B8" s="18"/>
      <c r="C8" s="18"/>
      <c r="D8" s="18"/>
      <c r="E8" s="18"/>
      <c r="F8" s="18"/>
      <c r="G8" s="18"/>
      <c r="H8" s="18"/>
      <c r="I8" s="18" t="s">
        <v>31</v>
      </c>
    </row>
    <row r="9" spans="1:9" x14ac:dyDescent="0.25">
      <c r="A9" s="45" t="s">
        <v>1</v>
      </c>
      <c r="B9" s="46" t="s">
        <v>2</v>
      </c>
      <c r="C9" s="46"/>
      <c r="D9" s="46"/>
      <c r="E9" s="46"/>
      <c r="F9" s="46"/>
      <c r="G9" s="46"/>
      <c r="H9" s="46" t="s">
        <v>3</v>
      </c>
      <c r="I9" s="46"/>
    </row>
    <row r="10" spans="1:9" x14ac:dyDescent="0.25">
      <c r="A10" s="45"/>
      <c r="B10" s="46"/>
      <c r="C10" s="46"/>
      <c r="D10" s="46"/>
      <c r="E10" s="46"/>
      <c r="F10" s="46"/>
      <c r="G10" s="46"/>
      <c r="H10" s="46"/>
      <c r="I10" s="46"/>
    </row>
    <row r="11" spans="1:9" ht="15.75" x14ac:dyDescent="0.25">
      <c r="A11" s="7"/>
      <c r="B11" s="115" t="s">
        <v>4</v>
      </c>
      <c r="C11" s="115"/>
      <c r="D11" s="115"/>
      <c r="E11" s="115"/>
      <c r="F11" s="115"/>
      <c r="G11" s="115"/>
      <c r="H11" s="115"/>
      <c r="I11" s="115"/>
    </row>
    <row r="12" spans="1:9" ht="15.75" x14ac:dyDescent="0.25">
      <c r="A12" s="8">
        <v>1</v>
      </c>
      <c r="B12" s="112" t="s">
        <v>40</v>
      </c>
      <c r="C12" s="112"/>
      <c r="D12" s="112"/>
      <c r="E12" s="112"/>
      <c r="F12" s="112"/>
      <c r="G12" s="36"/>
      <c r="H12" s="116">
        <v>17979</v>
      </c>
      <c r="I12" s="116"/>
    </row>
    <row r="13" spans="1:9" ht="15.75" x14ac:dyDescent="0.25">
      <c r="A13" s="17">
        <v>2</v>
      </c>
      <c r="B13" s="102" t="s">
        <v>33</v>
      </c>
      <c r="C13" s="103"/>
      <c r="D13" s="103"/>
      <c r="E13" s="103"/>
      <c r="F13" s="104"/>
      <c r="G13" s="36"/>
      <c r="H13" s="105">
        <v>3870</v>
      </c>
      <c r="I13" s="106"/>
    </row>
    <row r="14" spans="1:9" ht="15.75" x14ac:dyDescent="0.25">
      <c r="A14" s="7"/>
      <c r="B14" s="115" t="s">
        <v>16</v>
      </c>
      <c r="C14" s="115"/>
      <c r="D14" s="115"/>
      <c r="E14" s="115"/>
      <c r="F14" s="115"/>
      <c r="G14" s="36"/>
      <c r="H14" s="117">
        <f>SUM(H12:H13)</f>
        <v>21849</v>
      </c>
      <c r="I14" s="117"/>
    </row>
    <row r="15" spans="1:9" ht="15.75" x14ac:dyDescent="0.25">
      <c r="A15" s="7"/>
      <c r="B15" s="115" t="s">
        <v>5</v>
      </c>
      <c r="C15" s="115"/>
      <c r="D15" s="115"/>
      <c r="E15" s="115"/>
      <c r="F15" s="115"/>
      <c r="G15" s="115"/>
      <c r="H15" s="115"/>
      <c r="I15" s="115"/>
    </row>
    <row r="16" spans="1:9" ht="15.75" x14ac:dyDescent="0.25">
      <c r="A16" s="34"/>
      <c r="B16" s="102" t="s">
        <v>47</v>
      </c>
      <c r="C16" s="103"/>
      <c r="D16" s="103"/>
      <c r="E16" s="103"/>
      <c r="F16" s="104"/>
      <c r="G16" s="36"/>
      <c r="H16" s="113">
        <v>8810</v>
      </c>
      <c r="I16" s="114"/>
    </row>
    <row r="17" spans="1:9" ht="15.75" x14ac:dyDescent="0.25">
      <c r="A17" s="34"/>
      <c r="B17" s="102" t="s">
        <v>46</v>
      </c>
      <c r="C17" s="103"/>
      <c r="D17" s="103"/>
      <c r="E17" s="103"/>
      <c r="F17" s="104"/>
      <c r="G17" s="36"/>
      <c r="H17" s="110">
        <v>1145</v>
      </c>
      <c r="I17" s="111"/>
    </row>
    <row r="18" spans="1:9" ht="15.75" x14ac:dyDescent="0.25">
      <c r="A18" s="8">
        <v>2</v>
      </c>
      <c r="B18" s="112" t="s">
        <v>7</v>
      </c>
      <c r="C18" s="112"/>
      <c r="D18" s="112"/>
      <c r="E18" s="112"/>
      <c r="F18" s="112"/>
      <c r="G18" s="36"/>
      <c r="H18" s="110">
        <v>3392</v>
      </c>
      <c r="I18" s="111"/>
    </row>
    <row r="19" spans="1:9" ht="55.9" customHeight="1" x14ac:dyDescent="0.25">
      <c r="A19" s="10">
        <v>3</v>
      </c>
      <c r="B19" s="107" t="s">
        <v>28</v>
      </c>
      <c r="C19" s="108"/>
      <c r="D19" s="108"/>
      <c r="E19" s="108"/>
      <c r="F19" s="109"/>
      <c r="G19" s="34"/>
      <c r="H19" s="51">
        <v>400</v>
      </c>
      <c r="I19" s="52"/>
    </row>
    <row r="20" spans="1:9" ht="18" customHeight="1" x14ac:dyDescent="0.25">
      <c r="A20" s="12"/>
      <c r="B20" s="97" t="s">
        <v>35</v>
      </c>
      <c r="C20" s="97"/>
      <c r="D20" s="97"/>
      <c r="E20" s="97"/>
      <c r="F20" s="97"/>
      <c r="G20" s="35"/>
      <c r="H20" s="62">
        <f>H16+H17+H18+H19</f>
        <v>13747</v>
      </c>
      <c r="I20" s="62"/>
    </row>
    <row r="21" spans="1:9" ht="17.25" customHeight="1" x14ac:dyDescent="0.25">
      <c r="A21" s="8">
        <v>4</v>
      </c>
      <c r="B21" s="99" t="s">
        <v>8</v>
      </c>
      <c r="C21" s="100"/>
      <c r="D21" s="100"/>
      <c r="E21" s="100"/>
      <c r="F21" s="101"/>
      <c r="G21" s="34"/>
      <c r="H21" s="51">
        <v>90</v>
      </c>
      <c r="I21" s="52"/>
    </row>
    <row r="22" spans="1:9" ht="15.75" x14ac:dyDescent="0.25">
      <c r="A22" s="11">
        <v>5</v>
      </c>
      <c r="B22" s="85" t="s">
        <v>9</v>
      </c>
      <c r="C22" s="85"/>
      <c r="D22" s="85"/>
      <c r="E22" s="85"/>
      <c r="F22" s="85"/>
      <c r="G22" s="34">
        <v>12</v>
      </c>
      <c r="H22" s="68">
        <v>177</v>
      </c>
      <c r="I22" s="68"/>
    </row>
    <row r="23" spans="1:9" ht="15.75" x14ac:dyDescent="0.25">
      <c r="A23" s="11">
        <v>6</v>
      </c>
      <c r="B23" s="85" t="s">
        <v>19</v>
      </c>
      <c r="C23" s="85"/>
      <c r="D23" s="85"/>
      <c r="E23" s="85"/>
      <c r="F23" s="85"/>
      <c r="G23" s="34"/>
      <c r="H23" s="69">
        <v>143</v>
      </c>
      <c r="I23" s="69"/>
    </row>
    <row r="24" spans="1:9" ht="15.75" x14ac:dyDescent="0.25">
      <c r="A24" s="11">
        <v>7</v>
      </c>
      <c r="B24" s="85" t="s">
        <v>10</v>
      </c>
      <c r="C24" s="85"/>
      <c r="D24" s="85"/>
      <c r="E24" s="85"/>
      <c r="F24" s="85"/>
      <c r="G24" s="34"/>
      <c r="H24" s="68">
        <v>82</v>
      </c>
      <c r="I24" s="68"/>
    </row>
    <row r="25" spans="1:9" ht="48" customHeight="1" x14ac:dyDescent="0.25">
      <c r="A25" s="11">
        <v>8</v>
      </c>
      <c r="B25" s="98" t="s">
        <v>11</v>
      </c>
      <c r="C25" s="98"/>
      <c r="D25" s="98"/>
      <c r="E25" s="98"/>
      <c r="F25" s="98"/>
      <c r="G25" s="34"/>
      <c r="H25" s="68">
        <v>200</v>
      </c>
      <c r="I25" s="68"/>
    </row>
    <row r="26" spans="1:9" ht="15.75" x14ac:dyDescent="0.25">
      <c r="A26" s="11">
        <v>9</v>
      </c>
      <c r="B26" s="85" t="s">
        <v>12</v>
      </c>
      <c r="C26" s="85"/>
      <c r="D26" s="85"/>
      <c r="E26" s="85"/>
      <c r="F26" s="85"/>
      <c r="G26" s="34"/>
      <c r="H26" s="68">
        <v>529</v>
      </c>
      <c r="I26" s="68"/>
    </row>
    <row r="27" spans="1:9" ht="15.75" x14ac:dyDescent="0.25">
      <c r="A27" s="11">
        <v>10</v>
      </c>
      <c r="B27" s="85" t="s">
        <v>13</v>
      </c>
      <c r="C27" s="85"/>
      <c r="D27" s="85"/>
      <c r="E27" s="85"/>
      <c r="F27" s="85"/>
      <c r="G27" s="34"/>
      <c r="H27" s="68">
        <v>25</v>
      </c>
      <c r="I27" s="68"/>
    </row>
    <row r="28" spans="1:9" ht="15.75" x14ac:dyDescent="0.25">
      <c r="A28" s="11">
        <v>11</v>
      </c>
      <c r="B28" s="85" t="s">
        <v>14</v>
      </c>
      <c r="C28" s="85"/>
      <c r="D28" s="85"/>
      <c r="E28" s="85"/>
      <c r="F28" s="85"/>
      <c r="G28" s="34"/>
      <c r="H28" s="68">
        <v>23</v>
      </c>
      <c r="I28" s="68"/>
    </row>
    <row r="29" spans="1:9" ht="15.75" x14ac:dyDescent="0.25">
      <c r="A29" s="11">
        <v>12</v>
      </c>
      <c r="B29" s="86" t="s">
        <v>21</v>
      </c>
      <c r="C29" s="86"/>
      <c r="D29" s="86"/>
      <c r="E29" s="86"/>
      <c r="F29" s="86"/>
      <c r="G29" s="10"/>
      <c r="H29" s="71">
        <v>12</v>
      </c>
      <c r="I29" s="71"/>
    </row>
    <row r="30" spans="1:9" ht="15.75" x14ac:dyDescent="0.25">
      <c r="A30" s="11">
        <v>13</v>
      </c>
      <c r="B30" s="85" t="s">
        <v>15</v>
      </c>
      <c r="C30" s="85"/>
      <c r="D30" s="85"/>
      <c r="E30" s="85"/>
      <c r="F30" s="85"/>
      <c r="G30" s="34"/>
      <c r="H30" s="68">
        <v>35</v>
      </c>
      <c r="I30" s="68"/>
    </row>
    <row r="31" spans="1:9" ht="15.75" x14ac:dyDescent="0.25">
      <c r="A31" s="11">
        <v>14</v>
      </c>
      <c r="B31" s="85" t="s">
        <v>22</v>
      </c>
      <c r="C31" s="85"/>
      <c r="D31" s="85"/>
      <c r="E31" s="85"/>
      <c r="F31" s="85"/>
      <c r="G31" s="34"/>
      <c r="H31" s="38">
        <v>26</v>
      </c>
      <c r="I31" s="38"/>
    </row>
    <row r="32" spans="1:9" ht="15.75" x14ac:dyDescent="0.25">
      <c r="A32" s="11">
        <v>15</v>
      </c>
      <c r="B32" s="86" t="s">
        <v>23</v>
      </c>
      <c r="C32" s="86"/>
      <c r="D32" s="86"/>
      <c r="E32" s="86"/>
      <c r="F32" s="86"/>
      <c r="G32" s="34"/>
      <c r="H32" s="56">
        <v>1450</v>
      </c>
      <c r="I32" s="57"/>
    </row>
    <row r="33" spans="1:10" ht="15.75" x14ac:dyDescent="0.25">
      <c r="A33" s="8">
        <v>16</v>
      </c>
      <c r="B33" s="46" t="s">
        <v>26</v>
      </c>
      <c r="C33" s="46"/>
      <c r="D33" s="46"/>
      <c r="E33" s="46"/>
      <c r="F33" s="46"/>
      <c r="G33" s="34"/>
      <c r="H33" s="56">
        <v>20</v>
      </c>
      <c r="I33" s="57"/>
    </row>
    <row r="34" spans="1:10" ht="15.75" x14ac:dyDescent="0.25">
      <c r="A34" s="8"/>
      <c r="B34" s="82" t="s">
        <v>36</v>
      </c>
      <c r="C34" s="83"/>
      <c r="D34" s="83"/>
      <c r="E34" s="83"/>
      <c r="F34" s="84"/>
      <c r="G34" s="35"/>
      <c r="H34" s="75">
        <f>SUM(H21:H33)</f>
        <v>2812</v>
      </c>
      <c r="I34" s="76"/>
    </row>
    <row r="35" spans="1:10" ht="15.75" x14ac:dyDescent="0.25">
      <c r="A35" s="8">
        <v>17</v>
      </c>
      <c r="B35" s="87" t="s">
        <v>42</v>
      </c>
      <c r="C35" s="88"/>
      <c r="D35" s="88"/>
      <c r="E35" s="88"/>
      <c r="F35" s="89"/>
      <c r="G35" s="34"/>
      <c r="H35" s="56">
        <v>1739</v>
      </c>
      <c r="I35" s="57"/>
    </row>
    <row r="36" spans="1:10" ht="67.5" customHeight="1" x14ac:dyDescent="0.25">
      <c r="A36" s="33">
        <v>18</v>
      </c>
      <c r="B36" s="94" t="s">
        <v>48</v>
      </c>
      <c r="C36" s="95"/>
      <c r="D36" s="95"/>
      <c r="E36" s="95"/>
      <c r="F36" s="96"/>
      <c r="G36" s="34"/>
      <c r="H36" s="56">
        <v>1830</v>
      </c>
      <c r="I36" s="57"/>
    </row>
    <row r="37" spans="1:10" ht="15.75" x14ac:dyDescent="0.25">
      <c r="A37" s="8">
        <v>19</v>
      </c>
      <c r="B37" s="58" t="s">
        <v>29</v>
      </c>
      <c r="C37" s="59"/>
      <c r="D37" s="59"/>
      <c r="E37" s="59"/>
      <c r="F37" s="60"/>
      <c r="G37" s="34"/>
      <c r="H37" s="56">
        <v>375</v>
      </c>
      <c r="I37" s="57"/>
    </row>
    <row r="38" spans="1:10" ht="15.75" customHeight="1" x14ac:dyDescent="0.25">
      <c r="A38" s="8">
        <v>20</v>
      </c>
      <c r="B38" s="91" t="s">
        <v>43</v>
      </c>
      <c r="C38" s="92"/>
      <c r="D38" s="92"/>
      <c r="E38" s="92"/>
      <c r="F38" s="93"/>
      <c r="G38" s="34"/>
      <c r="H38" s="56">
        <v>1346</v>
      </c>
      <c r="I38" s="57"/>
    </row>
    <row r="39" spans="1:10" ht="17.25" customHeight="1" x14ac:dyDescent="0.25">
      <c r="A39" s="7"/>
      <c r="B39" s="47" t="s">
        <v>17</v>
      </c>
      <c r="C39" s="46"/>
      <c r="D39" s="46"/>
      <c r="E39" s="46"/>
      <c r="F39" s="46"/>
      <c r="G39" s="34"/>
      <c r="H39" s="75">
        <f>H20+H34+H35+H36+H37+H38</f>
        <v>21849</v>
      </c>
      <c r="I39" s="76"/>
      <c r="J39" s="16"/>
    </row>
    <row r="40" spans="1:10" x14ac:dyDescent="0.25">
      <c r="A40" s="90" t="s">
        <v>45</v>
      </c>
      <c r="B40" s="90"/>
      <c r="C40" s="90"/>
      <c r="D40" s="90"/>
      <c r="E40" s="90"/>
      <c r="F40" s="90"/>
      <c r="G40" s="90"/>
      <c r="H40" s="90"/>
      <c r="I40" s="90"/>
    </row>
    <row r="41" spans="1:10" ht="12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</row>
    <row r="42" spans="1:10" ht="15" hidden="1" customHeight="1" x14ac:dyDescent="0.3">
      <c r="A42" s="90"/>
      <c r="B42" s="90"/>
      <c r="C42" s="90"/>
      <c r="D42" s="90"/>
      <c r="E42" s="90"/>
      <c r="F42" s="90"/>
      <c r="G42" s="90"/>
      <c r="H42" s="90"/>
      <c r="I42" s="90"/>
    </row>
    <row r="43" spans="1:10" ht="14.45" hidden="1" x14ac:dyDescent="0.3">
      <c r="A43" s="81"/>
      <c r="B43" s="81"/>
      <c r="C43" s="81"/>
      <c r="D43" s="81"/>
      <c r="E43" s="81"/>
      <c r="F43" s="81"/>
      <c r="G43" s="81"/>
      <c r="H43" s="81"/>
      <c r="I43" s="81"/>
    </row>
    <row r="44" spans="1:10" ht="14.45" hidden="1" x14ac:dyDescent="0.3">
      <c r="A44" s="81"/>
      <c r="B44" s="81"/>
      <c r="C44" s="81"/>
      <c r="D44" s="81"/>
      <c r="E44" s="81"/>
      <c r="F44" s="81"/>
      <c r="G44" s="81"/>
      <c r="H44" s="81"/>
      <c r="I44" s="81"/>
    </row>
    <row r="45" spans="1:10" ht="14.45" hidden="1" x14ac:dyDescent="0.3">
      <c r="A45" s="81"/>
      <c r="B45" s="81"/>
      <c r="C45" s="81"/>
      <c r="D45" s="81"/>
      <c r="E45" s="81"/>
      <c r="F45" s="81"/>
      <c r="G45" s="81"/>
      <c r="H45" s="81"/>
      <c r="I45" s="81"/>
    </row>
    <row r="46" spans="1:10" ht="14.45" hidden="1" x14ac:dyDescent="0.3">
      <c r="A46" s="81"/>
      <c r="B46" s="81"/>
      <c r="C46" s="81"/>
      <c r="D46" s="81"/>
      <c r="E46" s="81"/>
      <c r="F46" s="81"/>
      <c r="G46" s="81"/>
      <c r="H46" s="81"/>
      <c r="I46" s="81"/>
    </row>
    <row r="47" spans="1:10" ht="14.45" hidden="1" x14ac:dyDescent="0.3">
      <c r="A47" s="81"/>
      <c r="B47" s="81"/>
      <c r="C47" s="81"/>
      <c r="D47" s="81"/>
      <c r="E47" s="81"/>
      <c r="F47" s="81"/>
      <c r="G47" s="81"/>
      <c r="H47" s="81"/>
      <c r="I47" s="81"/>
    </row>
    <row r="48" spans="1:10" ht="30" customHeight="1" x14ac:dyDescent="0.25">
      <c r="A48" s="4"/>
      <c r="B48" s="77" t="s">
        <v>41</v>
      </c>
      <c r="C48" s="77"/>
      <c r="D48" s="77"/>
      <c r="E48" s="77"/>
      <c r="F48" s="77"/>
      <c r="G48" s="77"/>
      <c r="H48" s="77"/>
      <c r="I48" s="77"/>
    </row>
    <row r="49" spans="1:9" ht="36.75" customHeight="1" x14ac:dyDescent="0.25">
      <c r="A49" s="4"/>
      <c r="B49" s="77" t="s">
        <v>32</v>
      </c>
      <c r="C49" s="77"/>
      <c r="D49" s="77"/>
      <c r="E49" s="77"/>
      <c r="F49" s="77"/>
      <c r="G49" s="77"/>
      <c r="H49" s="77"/>
      <c r="I49" s="77"/>
    </row>
    <row r="50" spans="1:9" ht="15.7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5.75" x14ac:dyDescent="0.25">
      <c r="A51" s="4"/>
      <c r="B51" s="4"/>
      <c r="C51" s="4"/>
      <c r="D51" s="4"/>
      <c r="E51" s="4"/>
      <c r="F51" s="4"/>
      <c r="G51" s="4"/>
      <c r="H51" s="4"/>
      <c r="I51" s="4"/>
    </row>
  </sheetData>
  <mergeCells count="70">
    <mergeCell ref="H1:I1"/>
    <mergeCell ref="F4:I4"/>
    <mergeCell ref="F3:I3"/>
    <mergeCell ref="H2:I2"/>
    <mergeCell ref="B15:I15"/>
    <mergeCell ref="B14:F14"/>
    <mergeCell ref="H12:I12"/>
    <mergeCell ref="H9:I10"/>
    <mergeCell ref="H14:I14"/>
    <mergeCell ref="B12:F12"/>
    <mergeCell ref="A5:I5"/>
    <mergeCell ref="A6:I6"/>
    <mergeCell ref="A7:I7"/>
    <mergeCell ref="A9:A10"/>
    <mergeCell ref="B9:G10"/>
    <mergeCell ref="B11:I11"/>
    <mergeCell ref="B13:F13"/>
    <mergeCell ref="H13:I13"/>
    <mergeCell ref="B19:F19"/>
    <mergeCell ref="H18:I18"/>
    <mergeCell ref="H19:I19"/>
    <mergeCell ref="B18:F18"/>
    <mergeCell ref="B16:F16"/>
    <mergeCell ref="B17:F17"/>
    <mergeCell ref="H16:I16"/>
    <mergeCell ref="H17:I17"/>
    <mergeCell ref="H24:I24"/>
    <mergeCell ref="B21:F21"/>
    <mergeCell ref="H21:I21"/>
    <mergeCell ref="H23:I23"/>
    <mergeCell ref="H22:I22"/>
    <mergeCell ref="B22:F22"/>
    <mergeCell ref="B29:F29"/>
    <mergeCell ref="B30:F30"/>
    <mergeCell ref="H20:I20"/>
    <mergeCell ref="B20:F20"/>
    <mergeCell ref="B25:F25"/>
    <mergeCell ref="B28:F28"/>
    <mergeCell ref="H30:I30"/>
    <mergeCell ref="H26:I26"/>
    <mergeCell ref="H27:I27"/>
    <mergeCell ref="H29:I29"/>
    <mergeCell ref="H25:I25"/>
    <mergeCell ref="B23:F23"/>
    <mergeCell ref="H28:I28"/>
    <mergeCell ref="B26:F26"/>
    <mergeCell ref="B27:F27"/>
    <mergeCell ref="B24:F24"/>
    <mergeCell ref="B49:I49"/>
    <mergeCell ref="B48:I48"/>
    <mergeCell ref="H39:I39"/>
    <mergeCell ref="B35:F35"/>
    <mergeCell ref="B37:F37"/>
    <mergeCell ref="H37:I37"/>
    <mergeCell ref="A43:I47"/>
    <mergeCell ref="H35:I35"/>
    <mergeCell ref="B39:F39"/>
    <mergeCell ref="A40:I42"/>
    <mergeCell ref="B38:F38"/>
    <mergeCell ref="H38:I38"/>
    <mergeCell ref="B36:F36"/>
    <mergeCell ref="H36:I36"/>
    <mergeCell ref="B34:F34"/>
    <mergeCell ref="H34:I34"/>
    <mergeCell ref="B31:F31"/>
    <mergeCell ref="B32:F32"/>
    <mergeCell ref="B33:F33"/>
    <mergeCell ref="H31:I31"/>
    <mergeCell ref="H33:I33"/>
    <mergeCell ref="H32:I32"/>
  </mergeCells>
  <pageMargins left="0.70866141732283472" right="0.70866141732283472" top="0.35433070866141736" bottom="0.70866141732283472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2026-05-25T06:38:37Z</dcterms:modified>
</cp:coreProperties>
</file>